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<sst xmlns="http://schemas.openxmlformats.org/spreadsheetml/2006/main" count="67" uniqueCount="59">
  <si>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</si>
  <si>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</si>
  <si>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</si>
  <si>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</si>
  <si>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</si>
  <si>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</si>
  <si>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</si>
  <si>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</si>
  <si>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</si>
  <si>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</si>
  <si>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</si>
  <si>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</si>
  <si>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</si>
  <si>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</si>
  <si>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</si>
  <si>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</si>
  <si>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</si>
  <si>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</si>
  <si>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</si>
  <si>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</si>
  <si>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</si>
  <si>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</si>
  <si>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</si>
  <si>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</si>
  <si>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</si>
  <si>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</si>
  <si>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</si>
  <si>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</si>
  <si>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</si>
  <si>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</si>
  <si>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</si>
  <si>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</si>
  <si>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</si>
  <si>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</si>
  <si>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</si>
  <si>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</si>
  <si>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</si>
  <si>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</si>
  <si>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</si>
  <si>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</si>
  <si>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</si>
  <si>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</si>
  <si>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</si>
  <si>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</si>
  <si>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</si>
  <si>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</si>
  <si>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</si>
  <si>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</si>
  <si>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</si>
  <si>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</si>
  <si>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</si>
  <si>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Μεταβολή
2020-2021</t>
  </si>
  <si>
    <t>P</t>
  </si>
  <si>
    <t>Μάρτιος 2021</t>
  </si>
  <si>
    <t>Απρίλιος 2020</t>
  </si>
  <si>
    <t>Απρίλιος 2021</t>
  </si>
  <si>
    <t>Μεταβολή Μάρτιος-Απρίλιος 2021</t>
  </si>
  <si>
    <t xml:space="preserve">            Ετήσια μεταβολή και μηνιαία μεταβολή: Απρίλιος 2020-2021</t>
  </si>
  <si>
    <t xml:space="preserve">            και Μάρτιος - Απρίλιος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</si>
</sst>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Απρίλιο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154</c:v>
                </c:pt>
                <c:pt idx="1">
                  <c:v>38</c:v>
                </c:pt>
                <c:pt idx="2">
                  <c:v>1630</c:v>
                </c:pt>
                <c:pt idx="3">
                  <c:v>13</c:v>
                </c:pt>
                <c:pt idx="4">
                  <c:v>93</c:v>
                </c:pt>
                <c:pt idx="5">
                  <c:v>1545</c:v>
                </c:pt>
                <c:pt idx="6">
                  <c:v>4898</c:v>
                </c:pt>
                <c:pt idx="7">
                  <c:v>1283</c:v>
                </c:pt>
                <c:pt idx="8">
                  <c:v>9457</c:v>
                </c:pt>
                <c:pt idx="9">
                  <c:v>551</c:v>
                </c:pt>
                <c:pt idx="10">
                  <c:v>1383</c:v>
                </c:pt>
                <c:pt idx="11">
                  <c:v>292</c:v>
                </c:pt>
                <c:pt idx="12">
                  <c:v>1149</c:v>
                </c:pt>
                <c:pt idx="13">
                  <c:v>424</c:v>
                </c:pt>
                <c:pt idx="14">
                  <c:v>4313</c:v>
                </c:pt>
                <c:pt idx="15">
                  <c:v>1368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208</c:v>
                </c:pt>
                <c:pt idx="1">
                  <c:v>47</c:v>
                </c:pt>
                <c:pt idx="2">
                  <c:v>2034</c:v>
                </c:pt>
                <c:pt idx="3">
                  <c:v>16</c:v>
                </c:pt>
                <c:pt idx="4">
                  <c:v>98</c:v>
                </c:pt>
                <c:pt idx="5">
                  <c:v>2385</c:v>
                </c:pt>
                <c:pt idx="6">
                  <c:v>6066</c:v>
                </c:pt>
                <c:pt idx="7">
                  <c:v>1427</c:v>
                </c:pt>
                <c:pt idx="8">
                  <c:v>7100</c:v>
                </c:pt>
                <c:pt idx="9">
                  <c:v>810</c:v>
                </c:pt>
                <c:pt idx="10">
                  <c:v>1620</c:v>
                </c:pt>
                <c:pt idx="11">
                  <c:v>298</c:v>
                </c:pt>
                <c:pt idx="12">
                  <c:v>1430</c:v>
                </c:pt>
                <c:pt idx="13">
                  <c:v>628</c:v>
                </c:pt>
                <c:pt idx="14">
                  <c:v>5575</c:v>
                </c:pt>
                <c:pt idx="15">
                  <c:v>2444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0000"/>
        <c:axId val="42338944"/>
      </c:barChart>
      <c:catAx>
        <c:axId val="15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423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3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3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Απρίλιος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54</c:v>
                </c:pt>
                <c:pt idx="1">
                  <c:v>9</c:v>
                </c:pt>
                <c:pt idx="2">
                  <c:v>404</c:v>
                </c:pt>
                <c:pt idx="3">
                  <c:v>3</c:v>
                </c:pt>
                <c:pt idx="4">
                  <c:v>5</c:v>
                </c:pt>
                <c:pt idx="5">
                  <c:v>840</c:v>
                </c:pt>
                <c:pt idx="6">
                  <c:v>1168</c:v>
                </c:pt>
                <c:pt idx="7">
                  <c:v>144</c:v>
                </c:pt>
                <c:pt idx="8">
                  <c:v>-2357</c:v>
                </c:pt>
                <c:pt idx="9">
                  <c:v>259</c:v>
                </c:pt>
                <c:pt idx="10">
                  <c:v>237</c:v>
                </c:pt>
                <c:pt idx="11">
                  <c:v>6</c:v>
                </c:pt>
                <c:pt idx="12">
                  <c:v>281</c:v>
                </c:pt>
                <c:pt idx="13">
                  <c:v>204</c:v>
                </c:pt>
                <c:pt idx="14">
                  <c:v>1262</c:v>
                </c:pt>
                <c:pt idx="15">
                  <c:v>1076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80896"/>
        <c:axId val="135300992"/>
      </c:barChart>
      <c:catAx>
        <c:axId val="135280896"/>
        <c:scaling>
          <c:orientation val="minMax"/>
        </c:scaling>
        <c:delete val="1"/>
        <c:axPos val="l"/>
        <c:majorTickMark val="out"/>
        <c:minorTickMark val="none"/>
        <c:tickLblPos val="nextTo"/>
        <c:crossAx val="135300992"/>
        <c:crosses val="autoZero"/>
        <c:auto val="1"/>
        <c:lblAlgn val="ctr"/>
        <c:lblOffset val="100"/>
        <c:noMultiLvlLbl val="0"/>
      </c:catAx>
      <c:valAx>
        <c:axId val="135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5280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X11" sqref="X1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2" s="3" customFormat="1" ht="55.5" customHeight="1" x14ac:dyDescent="0.2">
      <c r="C5" s="51"/>
      <c r="D5" s="52" t="s">
        <v>1</v>
      </c>
      <c r="E5" s="79" t="s">
        <v>53</v>
      </c>
      <c r="F5" s="79"/>
      <c r="G5" s="82" t="s">
        <v>56</v>
      </c>
      <c r="H5" s="79"/>
      <c r="I5" s="79" t="s">
        <v>54</v>
      </c>
      <c r="J5" s="79"/>
      <c r="K5" s="79" t="s">
        <v>55</v>
      </c>
      <c r="L5" s="79"/>
      <c r="M5" s="79" t="s">
        <v>51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222</v>
      </c>
      <c r="F8" s="46">
        <f>E8/E24</f>
        <v>6.7409589165882246E-3</v>
      </c>
      <c r="G8" s="47">
        <f t="shared" ref="G8:G23" si="0">K8-E8</f>
        <v>-14</v>
      </c>
      <c r="H8" s="73">
        <f t="shared" ref="H8:H23" si="1">G8/E8</f>
        <v>-6.3063063063063057E-2</v>
      </c>
      <c r="I8" s="37">
        <v>154</v>
      </c>
      <c r="J8" s="74">
        <f>I8/I24</f>
        <v>5.386310377391487E-3</v>
      </c>
      <c r="K8" s="37">
        <v>208</v>
      </c>
      <c r="L8" s="46">
        <f>K8/K24</f>
        <v>6.4624370844466542E-3</v>
      </c>
      <c r="M8" s="48">
        <f t="shared" ref="M8:M23" si="2">K8-I8</f>
        <v>54</v>
      </c>
      <c r="N8" s="35">
        <f t="shared" ref="N8:N23" si="3">M8/I8</f>
        <v>0.35064935064935066</v>
      </c>
      <c r="O8" s="26"/>
      <c r="P8" s="65"/>
      <c r="Q8" s="37">
        <f t="shared" ref="Q8:Q23" si="4">I8</f>
        <v>154</v>
      </c>
      <c r="R8" s="37">
        <f t="shared" ref="R8:R23" si="5">K8</f>
        <v>208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45</v>
      </c>
      <c r="F9" s="46">
        <f>E9/E24</f>
        <v>1.3664105912003159E-3</v>
      </c>
      <c r="G9" s="47">
        <f t="shared" si="0"/>
        <v>2</v>
      </c>
      <c r="H9" s="73">
        <f t="shared" si="1"/>
        <v>4.4444444444444446E-2</v>
      </c>
      <c r="I9" s="37">
        <v>38</v>
      </c>
      <c r="J9" s="74">
        <f>I9/I24</f>
        <v>1.3290895736420552E-3</v>
      </c>
      <c r="K9" s="37">
        <v>47</v>
      </c>
      <c r="L9" s="46">
        <f>K9/K24</f>
        <v>1.460262225812465E-3</v>
      </c>
      <c r="M9" s="48">
        <f t="shared" si="2"/>
        <v>9</v>
      </c>
      <c r="N9" s="35">
        <f t="shared" si="3"/>
        <v>0.23684210526315788</v>
      </c>
      <c r="O9" s="26"/>
      <c r="P9" s="1"/>
      <c r="Q9" s="37">
        <f t="shared" si="4"/>
        <v>38</v>
      </c>
      <c r="R9" s="37">
        <f t="shared" si="5"/>
        <v>47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2063</v>
      </c>
      <c r="F10" s="46">
        <f>E10/E24</f>
        <v>6.2642334436583361E-2</v>
      </c>
      <c r="G10" s="47">
        <f t="shared" si="0"/>
        <v>-29</v>
      </c>
      <c r="H10" s="73">
        <f t="shared" si="1"/>
        <v>-1.4057198254968492E-2</v>
      </c>
      <c r="I10" s="37">
        <v>1630</v>
      </c>
      <c r="J10" s="74">
        <f>I10/I24</f>
        <v>5.7010947500961841E-2</v>
      </c>
      <c r="K10" s="37">
        <v>2034</v>
      </c>
      <c r="L10" s="46">
        <f>K10/K24</f>
        <v>6.3195178027713919E-2</v>
      </c>
      <c r="M10" s="48">
        <f t="shared" si="2"/>
        <v>404</v>
      </c>
      <c r="N10" s="35">
        <f t="shared" si="3"/>
        <v>0.24785276073619633</v>
      </c>
      <c r="O10" s="26"/>
      <c r="P10" s="66"/>
      <c r="Q10" s="37">
        <f t="shared" si="4"/>
        <v>1630</v>
      </c>
      <c r="R10" s="37">
        <f t="shared" si="5"/>
        <v>2034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15</v>
      </c>
      <c r="F11" s="46">
        <f>E11/E24</f>
        <v>4.5547019706677195E-4</v>
      </c>
      <c r="G11" s="47">
        <f t="shared" si="0"/>
        <v>1</v>
      </c>
      <c r="H11" s="73">
        <f t="shared" si="1"/>
        <v>6.6666666666666666E-2</v>
      </c>
      <c r="I11" s="37">
        <v>13</v>
      </c>
      <c r="J11" s="74">
        <f>I11/I24</f>
        <v>4.5468853835122939E-4</v>
      </c>
      <c r="K11" s="37">
        <v>16</v>
      </c>
      <c r="L11" s="46">
        <f>K11/K24</f>
        <v>4.9711054495743491E-4</v>
      </c>
      <c r="M11" s="48">
        <f t="shared" si="2"/>
        <v>3</v>
      </c>
      <c r="N11" s="35">
        <f t="shared" si="3"/>
        <v>0.23076923076923078</v>
      </c>
      <c r="O11" s="26"/>
      <c r="P11" s="5"/>
      <c r="Q11" s="37">
        <f t="shared" si="4"/>
        <v>13</v>
      </c>
      <c r="R11" s="37">
        <f t="shared" si="5"/>
        <v>16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96</v>
      </c>
      <c r="F12" s="46">
        <f>E12/E24</f>
        <v>2.9150092612273402E-3</v>
      </c>
      <c r="G12" s="47">
        <f t="shared" si="0"/>
        <v>2</v>
      </c>
      <c r="H12" s="73">
        <f t="shared" si="1"/>
        <v>2.0833333333333332E-2</v>
      </c>
      <c r="I12" s="37">
        <v>93</v>
      </c>
      <c r="J12" s="74">
        <f>I12/I24</f>
        <v>3.252771851281872E-3</v>
      </c>
      <c r="K12" s="37">
        <v>98</v>
      </c>
      <c r="L12" s="46">
        <f>K12/K24</f>
        <v>3.0448020878642889E-3</v>
      </c>
      <c r="M12" s="48">
        <f t="shared" si="2"/>
        <v>5</v>
      </c>
      <c r="N12" s="35">
        <f t="shared" si="3"/>
        <v>5.3763440860215055E-2</v>
      </c>
      <c r="O12" s="26"/>
      <c r="P12" s="5"/>
      <c r="Q12" s="37">
        <f t="shared" si="4"/>
        <v>93</v>
      </c>
      <c r="R12" s="37">
        <f t="shared" si="5"/>
        <v>98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2381</v>
      </c>
      <c r="F13" s="46">
        <f>E13/E24</f>
        <v>7.2298302614398929E-2</v>
      </c>
      <c r="G13" s="47">
        <f t="shared" si="0"/>
        <v>4</v>
      </c>
      <c r="H13" s="73">
        <f t="shared" si="1"/>
        <v>1.6799664006719867E-3</v>
      </c>
      <c r="I13" s="37">
        <v>1545</v>
      </c>
      <c r="J13" s="74">
        <f>I13/I24</f>
        <v>5.4037983980973037E-2</v>
      </c>
      <c r="K13" s="37">
        <v>2385</v>
      </c>
      <c r="L13" s="46">
        <f>K13/K24</f>
        <v>7.4100540607717647E-2</v>
      </c>
      <c r="M13" s="48">
        <f t="shared" si="2"/>
        <v>840</v>
      </c>
      <c r="N13" s="35">
        <f t="shared" si="3"/>
        <v>0.5436893203883495</v>
      </c>
      <c r="O13" s="26"/>
      <c r="P13" s="5"/>
      <c r="Q13" s="37">
        <f t="shared" si="4"/>
        <v>1545</v>
      </c>
      <c r="R13" s="37">
        <f t="shared" si="5"/>
        <v>2385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6159</v>
      </c>
      <c r="F14" s="46">
        <f>E14/E24</f>
        <v>0.18701606291561657</v>
      </c>
      <c r="G14" s="47">
        <f t="shared" si="0"/>
        <v>-93</v>
      </c>
      <c r="H14" s="73">
        <f t="shared" si="1"/>
        <v>-1.509985387238188E-2</v>
      </c>
      <c r="I14" s="37">
        <v>4898</v>
      </c>
      <c r="J14" s="74">
        <f>I14/I24</f>
        <v>0.1713126508341786</v>
      </c>
      <c r="K14" s="37">
        <v>6066</v>
      </c>
      <c r="L14" s="46">
        <f>K14/K24</f>
        <v>0.1884670353569875</v>
      </c>
      <c r="M14" s="48">
        <f t="shared" si="2"/>
        <v>1168</v>
      </c>
      <c r="N14" s="35">
        <f t="shared" si="3"/>
        <v>0.2384646794610045</v>
      </c>
      <c r="O14" s="26"/>
      <c r="P14" s="5"/>
      <c r="Q14" s="37">
        <f t="shared" si="4"/>
        <v>4898</v>
      </c>
      <c r="R14" s="37">
        <f t="shared" si="5"/>
        <v>6066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1461</v>
      </c>
      <c r="F15" s="46">
        <f>E15/E24</f>
        <v>4.436279719430359E-2</v>
      </c>
      <c r="G15" s="47">
        <f t="shared" si="0"/>
        <v>-34</v>
      </c>
      <c r="H15" s="73">
        <f t="shared" si="1"/>
        <v>-2.3271731690622861E-2</v>
      </c>
      <c r="I15" s="37">
        <v>1283</v>
      </c>
      <c r="J15" s="74">
        <f>I15/I24</f>
        <v>4.4874261131125179E-2</v>
      </c>
      <c r="K15" s="37">
        <v>1427</v>
      </c>
      <c r="L15" s="46">
        <f>K15/K24</f>
        <v>4.4336046728391226E-2</v>
      </c>
      <c r="M15" s="48">
        <f t="shared" si="2"/>
        <v>144</v>
      </c>
      <c r="N15" s="35">
        <f t="shared" si="3"/>
        <v>0.1122369446609509</v>
      </c>
      <c r="O15" s="26"/>
      <c r="P15" s="5"/>
      <c r="Q15" s="37">
        <f t="shared" si="4"/>
        <v>1283</v>
      </c>
      <c r="R15" s="37">
        <f t="shared" si="5"/>
        <v>1427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7493</v>
      </c>
      <c r="F16" s="46">
        <f>E16/E24</f>
        <v>0.22752254577475481</v>
      </c>
      <c r="G16" s="47">
        <f t="shared" si="0"/>
        <v>-393</v>
      </c>
      <c r="H16" s="73">
        <f t="shared" si="1"/>
        <v>-5.2448952355531826E-2</v>
      </c>
      <c r="I16" s="37">
        <v>9457</v>
      </c>
      <c r="J16" s="74">
        <f>I16/I24</f>
        <v>0.33076842362981357</v>
      </c>
      <c r="K16" s="37">
        <v>7100</v>
      </c>
      <c r="L16" s="46">
        <f>K16/K24</f>
        <v>0.22059280432486175</v>
      </c>
      <c r="M16" s="48">
        <f t="shared" si="2"/>
        <v>-2357</v>
      </c>
      <c r="N16" s="35">
        <f t="shared" si="3"/>
        <v>-0.24923337210531882</v>
      </c>
      <c r="O16" s="26"/>
      <c r="P16" s="5"/>
      <c r="Q16" s="37">
        <f t="shared" si="4"/>
        <v>9457</v>
      </c>
      <c r="R16" s="37">
        <f t="shared" si="5"/>
        <v>7100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793</v>
      </c>
      <c r="F17" s="46">
        <f>E17/E24</f>
        <v>2.4079191084930011E-2</v>
      </c>
      <c r="G17" s="47">
        <f t="shared" si="0"/>
        <v>17</v>
      </c>
      <c r="H17" s="73">
        <f t="shared" si="1"/>
        <v>2.1437578814627996E-2</v>
      </c>
      <c r="I17" s="37">
        <v>551</v>
      </c>
      <c r="J17" s="74">
        <f>I17/I24</f>
        <v>1.9271798817809799E-2</v>
      </c>
      <c r="K17" s="37">
        <v>810</v>
      </c>
      <c r="L17" s="46">
        <f>K17/K24</f>
        <v>2.5166221338470143E-2</v>
      </c>
      <c r="M17" s="48">
        <f t="shared" si="2"/>
        <v>259</v>
      </c>
      <c r="N17" s="35">
        <f t="shared" si="3"/>
        <v>0.47005444646098005</v>
      </c>
      <c r="O17" s="26"/>
      <c r="P17" s="5"/>
      <c r="Q17" s="37">
        <f t="shared" si="4"/>
        <v>551</v>
      </c>
      <c r="R17" s="37">
        <f t="shared" si="5"/>
        <v>810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1628</v>
      </c>
      <c r="F18" s="46">
        <f>E18/E24</f>
        <v>4.9433698721646983E-2</v>
      </c>
      <c r="G18" s="47">
        <f t="shared" si="0"/>
        <v>-8</v>
      </c>
      <c r="H18" s="73">
        <f t="shared" si="1"/>
        <v>-4.9140049140049139E-3</v>
      </c>
      <c r="I18" s="37">
        <v>1383</v>
      </c>
      <c r="J18" s="74">
        <f>I18/I24</f>
        <v>4.8371865272288483E-2</v>
      </c>
      <c r="K18" s="37">
        <v>1620</v>
      </c>
      <c r="L18" s="46">
        <f>K18/K24</f>
        <v>5.0332442676940287E-2</v>
      </c>
      <c r="M18" s="48">
        <f t="shared" si="2"/>
        <v>237</v>
      </c>
      <c r="N18" s="35">
        <f t="shared" si="3"/>
        <v>0.17136659436008678</v>
      </c>
      <c r="O18" s="26"/>
      <c r="P18" s="5"/>
      <c r="Q18" s="37">
        <f t="shared" si="4"/>
        <v>1383</v>
      </c>
      <c r="R18" s="37">
        <f t="shared" si="5"/>
        <v>1620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313</v>
      </c>
      <c r="F19" s="46">
        <f>E19/E24</f>
        <v>9.5041447787933084E-3</v>
      </c>
      <c r="G19" s="47">
        <f t="shared" si="0"/>
        <v>-15</v>
      </c>
      <c r="H19" s="73">
        <f t="shared" si="1"/>
        <v>-4.7923322683706068E-2</v>
      </c>
      <c r="I19" s="37">
        <v>292</v>
      </c>
      <c r="J19" s="74">
        <f>I19/I24</f>
        <v>1.0213004092196845E-2</v>
      </c>
      <c r="K19" s="37">
        <v>298</v>
      </c>
      <c r="L19" s="46">
        <f>K19/K24</f>
        <v>9.2586838998322245E-3</v>
      </c>
      <c r="M19" s="48">
        <f t="shared" si="2"/>
        <v>6</v>
      </c>
      <c r="N19" s="35">
        <f t="shared" si="3"/>
        <v>2.0547945205479451E-2</v>
      </c>
      <c r="O19" s="26"/>
      <c r="P19" s="5"/>
      <c r="Q19" s="37">
        <f t="shared" si="4"/>
        <v>292</v>
      </c>
      <c r="R19" s="37">
        <f t="shared" si="5"/>
        <v>298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1493</v>
      </c>
      <c r="F20" s="46">
        <f>E20/E24</f>
        <v>4.5334466948046034E-2</v>
      </c>
      <c r="G20" s="47">
        <f t="shared" si="0"/>
        <v>-63</v>
      </c>
      <c r="H20" s="73">
        <f t="shared" si="1"/>
        <v>-4.219691895512391E-2</v>
      </c>
      <c r="I20" s="37">
        <v>1149</v>
      </c>
      <c r="J20" s="74">
        <f>I20/I24</f>
        <v>4.0187471581966352E-2</v>
      </c>
      <c r="K20" s="37">
        <v>1430</v>
      </c>
      <c r="L20" s="46">
        <f>K20/K24</f>
        <v>4.4429254955570742E-2</v>
      </c>
      <c r="M20" s="48">
        <f t="shared" si="2"/>
        <v>281</v>
      </c>
      <c r="N20" s="35">
        <f t="shared" si="3"/>
        <v>0.24456048738033073</v>
      </c>
      <c r="O20" s="26"/>
      <c r="P20" s="5"/>
      <c r="Q20" s="37">
        <f t="shared" si="4"/>
        <v>1149</v>
      </c>
      <c r="R20" s="37">
        <f t="shared" si="5"/>
        <v>1430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52</v>
      </c>
      <c r="B21" s="34" t="s">
        <v>50</v>
      </c>
      <c r="C21" s="56">
        <v>14</v>
      </c>
      <c r="D21" s="45" t="s">
        <v>18</v>
      </c>
      <c r="E21" s="37">
        <v>659</v>
      </c>
      <c r="F21" s="46">
        <f>E21/E24</f>
        <v>2.0010323991133512E-2</v>
      </c>
      <c r="G21" s="47">
        <f t="shared" si="0"/>
        <v>-31</v>
      </c>
      <c r="H21" s="73">
        <f t="shared" si="1"/>
        <v>-4.7040971168437029E-2</v>
      </c>
      <c r="I21" s="37">
        <v>424</v>
      </c>
      <c r="J21" s="74">
        <f>I21/I24</f>
        <v>1.4829841558532406E-2</v>
      </c>
      <c r="K21" s="37">
        <v>628</v>
      </c>
      <c r="L21" s="46">
        <f>K21/K24</f>
        <v>1.951158888957932E-2</v>
      </c>
      <c r="M21" s="48">
        <f t="shared" si="2"/>
        <v>204</v>
      </c>
      <c r="N21" s="35">
        <f t="shared" si="3"/>
        <v>0.48113207547169812</v>
      </c>
      <c r="O21" s="26"/>
      <c r="P21" s="5"/>
      <c r="Q21" s="37">
        <f t="shared" si="4"/>
        <v>424</v>
      </c>
      <c r="R21" s="37">
        <f t="shared" si="5"/>
        <v>628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5635</v>
      </c>
      <c r="F22" s="46">
        <f>E22/E24</f>
        <v>0.171104970698084</v>
      </c>
      <c r="G22" s="47">
        <f t="shared" si="0"/>
        <v>-60</v>
      </c>
      <c r="H22" s="73">
        <f t="shared" si="1"/>
        <v>-1.064773735581189E-2</v>
      </c>
      <c r="I22" s="37">
        <v>4313</v>
      </c>
      <c r="J22" s="74">
        <f>I22/I24</f>
        <v>0.15085166660837326</v>
      </c>
      <c r="K22" s="37">
        <v>5575</v>
      </c>
      <c r="L22" s="46">
        <f>K22/K24</f>
        <v>0.17321195550860621</v>
      </c>
      <c r="M22" s="48">
        <f t="shared" si="2"/>
        <v>1262</v>
      </c>
      <c r="N22" s="35">
        <f t="shared" si="3"/>
        <v>0.29260375608625089</v>
      </c>
      <c r="O22" s="26"/>
      <c r="P22" s="5"/>
      <c r="Q22" s="37">
        <f t="shared" si="4"/>
        <v>4313</v>
      </c>
      <c r="R22" s="37">
        <f t="shared" si="5"/>
        <v>5575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2477</v>
      </c>
      <c r="F23" s="46">
        <f>E23/E24</f>
        <v>7.5213311875626271E-2</v>
      </c>
      <c r="G23" s="47">
        <f t="shared" si="0"/>
        <v>-33</v>
      </c>
      <c r="H23" s="73">
        <f t="shared" si="1"/>
        <v>-1.3322567622123537E-2</v>
      </c>
      <c r="I23" s="75">
        <v>1368</v>
      </c>
      <c r="J23" s="74">
        <f>I23/I24</f>
        <v>4.784722465111399E-2</v>
      </c>
      <c r="K23" s="37">
        <v>2444</v>
      </c>
      <c r="L23" s="46">
        <f>K23/K24</f>
        <v>7.5933635742248179E-2</v>
      </c>
      <c r="M23" s="48">
        <f t="shared" si="2"/>
        <v>1076</v>
      </c>
      <c r="N23" s="35">
        <f t="shared" si="3"/>
        <v>0.78654970760233922</v>
      </c>
      <c r="O23" s="26"/>
      <c r="P23" s="5"/>
      <c r="Q23" s="37">
        <f t="shared" si="4"/>
        <v>1368</v>
      </c>
      <c r="R23" s="37">
        <f t="shared" si="5"/>
        <v>2444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32933</v>
      </c>
      <c r="F24" s="60">
        <f>E24/E24</f>
        <v>1</v>
      </c>
      <c r="G24" s="71">
        <f t="shared" ref="G24" si="6">K24-E24</f>
        <v>-747</v>
      </c>
      <c r="H24" s="61">
        <f t="shared" ref="H24" si="7">G24/E24</f>
        <v>-2.2682415813925241E-2</v>
      </c>
      <c r="I24" s="62">
        <f>SUM(I8:I23)</f>
        <v>28591</v>
      </c>
      <c r="J24" s="60">
        <f>I24/I24</f>
        <v>1</v>
      </c>
      <c r="K24" s="59">
        <f>SUM(K8:K23)</f>
        <v>32186</v>
      </c>
      <c r="L24" s="60">
        <f>K24/K24</f>
        <v>1</v>
      </c>
      <c r="M24" s="62">
        <f t="shared" ref="M24" si="8">K24-I24</f>
        <v>3595</v>
      </c>
      <c r="N24" s="72">
        <f t="shared" ref="N24" si="9">M24/I24</f>
        <v>0.12573886887482075</v>
      </c>
      <c r="O24" s="27"/>
      <c r="P24" s="5"/>
      <c r="Q24" s="68">
        <f>SUM(Q8:Q23)</f>
        <v>28591</v>
      </c>
      <c r="R24" s="69">
        <f>SUM(R8:R23)</f>
        <v>32186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2021-05-04T09:55:13Z</cp:lastPrinted>
  <dcterms:created xsi:type="dcterms:W3CDTF">2003-06-02T05:51:50Z</dcterms:created>
  <dcterms:modified xsi:type="dcterms:W3CDTF">2021-05-04T09:55:24Z</dcterms:modified>
</cp:coreProperties>
</file>